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27"/>
  <workbookPr/>
  <mc:AlternateContent xmlns:mc="http://schemas.openxmlformats.org/markup-compatibility/2006">
    <mc:Choice Requires="x15">
      <x15ac:absPath xmlns:x15ac="http://schemas.microsoft.com/office/spreadsheetml/2010/11/ac" url="https://drkgsberlin.sharepoint.com/sites/Team54/Freigegebene Dokumente/01 Projekte Beschaffung/2023/23-070 RV Onlineberatungssystem mbeon (Ederle)/2_Vergabeunterlagen/2023-08-02_Vergabeunterlagen/"/>
    </mc:Choice>
  </mc:AlternateContent>
  <xr:revisionPtr revIDLastSave="1250" documentId="11_AD4DB114E441178AC67DF4B08E95FF46683EDF26" xr6:coauthVersionLast="47" xr6:coauthVersionMax="47" xr10:uidLastSave="{86B81D13-F370-4AD1-9DAB-4C78374F9A64}"/>
  <bookViews>
    <workbookView xWindow="-120" yWindow="-120" windowWidth="29040" windowHeight="1584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F30" i="1"/>
  <c r="F6" i="1"/>
  <c r="F42" i="1"/>
  <c r="F43" i="1"/>
  <c r="F41" i="1"/>
  <c r="F16" i="1"/>
  <c r="F17" i="1"/>
  <c r="F18" i="1"/>
  <c r="F19" i="1"/>
  <c r="F20" i="1"/>
  <c r="F21" i="1"/>
  <c r="F15" i="1"/>
  <c r="F9" i="1"/>
  <c r="F37" i="1"/>
  <c r="F27" i="1"/>
  <c r="F26" i="1"/>
  <c r="F10" i="1"/>
  <c r="F35" i="1"/>
  <c r="F36" i="1"/>
  <c r="F31" i="1"/>
  <c r="F28" i="1"/>
  <c r="F25" i="1"/>
  <c r="F44" i="1" l="1"/>
  <c r="F32" i="1"/>
  <c r="F38" i="1"/>
  <c r="F11" i="1"/>
  <c r="F12" i="1" s="1"/>
  <c r="F22" i="1"/>
  <c r="F46" i="1" l="1"/>
  <c r="F47" i="1" s="1"/>
  <c r="F49" i="1" s="1"/>
</calcChain>
</file>

<file path=xl/sharedStrings.xml><?xml version="1.0" encoding="utf-8"?>
<sst xmlns="http://schemas.openxmlformats.org/spreadsheetml/2006/main" count="103" uniqueCount="100">
  <si>
    <t>Name der/des Bietenden:</t>
  </si>
  <si>
    <t>Details und Anforderungen zu den einzelnen Posten finden Sie in der Leistungsbeschreibung!</t>
  </si>
  <si>
    <t>Nr.</t>
  </si>
  <si>
    <t>Titel</t>
  </si>
  <si>
    <t>Beschreibung der Leistungen</t>
  </si>
  <si>
    <t>Stundensatz (netto) in EUR</t>
  </si>
  <si>
    <t>Mengeneinheit</t>
  </si>
  <si>
    <t>Gesamtpreis (netto) in EUR</t>
  </si>
  <si>
    <r>
      <rPr>
        <b/>
        <sz val="10"/>
        <color rgb="FF000000"/>
        <rFont val="Arial"/>
      </rPr>
      <t xml:space="preserve">Anmerkung des Bietenden
</t>
    </r>
    <r>
      <rPr>
        <i/>
        <sz val="8"/>
        <color rgb="FF000000"/>
        <rFont val="Arial"/>
      </rPr>
      <t>Hier haben Sie die Möglichkeit, Anmerkungen zu den jeweiligen Posten einzufügen.</t>
    </r>
  </si>
  <si>
    <t>1.</t>
  </si>
  <si>
    <r>
      <rPr>
        <b/>
        <sz val="10"/>
        <color rgb="FF000000"/>
        <rFont val="Arial"/>
      </rPr>
      <t xml:space="preserve">Hosting
</t>
    </r>
    <r>
      <rPr>
        <i/>
        <sz val="8"/>
        <color rgb="FF000000"/>
        <rFont val="Arial"/>
      </rPr>
      <t xml:space="preserve">Hinweis: Die letzte Zeile in Spalte 1.1. bezieht sich auf die monatlichen, zu erwartenden Kosten. Bitte die entsprechenden Kostenkalkulation eintragen! </t>
    </r>
  </si>
  <si>
    <t>1.1.</t>
  </si>
  <si>
    <r>
      <rPr>
        <b/>
        <sz val="10"/>
        <color rgb="FF000000"/>
        <rFont val="Arial"/>
      </rPr>
      <t xml:space="preserve">Hosting
</t>
    </r>
    <r>
      <rPr>
        <i/>
        <sz val="8"/>
        <color rgb="FF000000"/>
        <rFont val="Arial"/>
      </rPr>
      <t>Monatspauschale</t>
    </r>
  </si>
  <si>
    <r>
      <t xml:space="preserve">Monatliche Kosten 
</t>
    </r>
    <r>
      <rPr>
        <i/>
        <sz val="8"/>
        <rFont val="Arial"/>
        <family val="2"/>
      </rPr>
      <t>für das Hosting aller Komponenten von mbeon – zukünftig Progressive Web App, Beratungsoberfläche, interner Fachaustausch.
S. Leistungsbeschreibung Ziffer 3 Nr. 1</t>
    </r>
  </si>
  <si>
    <r>
      <rPr>
        <b/>
        <sz val="10"/>
        <color rgb="FF000000"/>
        <rFont val="Arial"/>
      </rPr>
      <t xml:space="preserve">Zwischensumme Pos. 1 Hosting / Jahr
</t>
    </r>
    <r>
      <rPr>
        <i/>
        <sz val="8"/>
        <color rgb="FF000000"/>
        <rFont val="Arial"/>
      </rPr>
      <t>Formel = Pos. 1.1. x 12 Monate</t>
    </r>
  </si>
  <si>
    <t>2.</t>
  </si>
  <si>
    <r>
      <rPr>
        <b/>
        <sz val="10"/>
        <color rgb="FF000000"/>
        <rFont val="Arial"/>
      </rPr>
      <t xml:space="preserve">Technischer Support &amp; Wartung 
</t>
    </r>
    <r>
      <rPr>
        <i/>
        <sz val="8"/>
        <color rgb="FF000000"/>
        <rFont val="Arial"/>
      </rPr>
      <t>Hinweis: Die Mengeneinheiten beziehen sich auf jeweils einen Monat. Bitte die entsprechenden Stundensätze und die veranschlagten Stunden (ME) eintragen!</t>
    </r>
  </si>
  <si>
    <t>2.1.</t>
  </si>
  <si>
    <r>
      <rPr>
        <b/>
        <sz val="10"/>
        <color rgb="FF000000"/>
        <rFont val="Arial"/>
      </rPr>
      <t xml:space="preserve">Wartung,  &amp; ad-hoc-Weiterentwicklung
</t>
    </r>
    <r>
      <rPr>
        <i/>
        <sz val="8"/>
        <color rgb="FF000000"/>
        <rFont val="Arial"/>
      </rPr>
      <t>Stundensatz</t>
    </r>
  </si>
  <si>
    <r>
      <t xml:space="preserve">Wartung &amp; ad-hoc-Weiterentwicklung 
</t>
    </r>
    <r>
      <rPr>
        <i/>
        <sz val="8"/>
        <rFont val="Arial"/>
        <family val="2"/>
      </rPr>
      <t>Wartung, Buganalyse &amp; -fixing sowie  kleinere Weiterentwicklungsarbeiten:
Hinweis: Die Mengeneinheit ME stellt die übliche Menge an Wartungs- und ad-hoch-Weiterentwicklungsstunden pro Monat im laufenden Geschäft dar. Die Abrechnung erfolgt gemäß tatsächlich angefallenen Stunden.
S. Leistungsbeschreibung Ziffer 3 Nr. 2</t>
    </r>
  </si>
  <si>
    <t>2.2.</t>
  </si>
  <si>
    <r>
      <rPr>
        <b/>
        <sz val="10"/>
        <rFont val="Arial"/>
        <family val="2"/>
      </rPr>
      <t>Support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</si>
  <si>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t xml:space="preserve">Stundensatz Support
</t>
    </r>
    <r>
      <rPr>
        <i/>
        <sz val="8"/>
        <rFont val="Arial"/>
        <family val="2"/>
      </rPr>
      <t>Kommunikation mit Auftraggeber / internes Projektmanagement
Hinweis: Die Mengeneinheit ME stellt die übliche Menge an Supportstunden pro Monat im laufenden Geschäft dar. Die Abrechnung erfolgt gemäß tatsächlich angefallenen Stunden.
S. Leistungsbeschreibung Ziffer 3 Nr. 2</t>
    </r>
  </si>
  <si>
    <r>
      <rPr>
        <b/>
        <sz val="10"/>
        <color rgb="FF000000"/>
        <rFont val="Arial"/>
      </rPr>
      <t xml:space="preserve">Zwischensumme Pos. 2 "Technischer Support, Wartung sowie ad-hoc Weiterentwicklungen: Monatlicher Retainer" / Monat
</t>
    </r>
    <r>
      <rPr>
        <i/>
        <sz val="8"/>
        <color rgb="FF000000"/>
        <rFont val="Arial"/>
      </rPr>
      <t>Formel: Gesamtpreis (netto) Pos. 2.1. + Gesamtpreis (netto) Pos. 2.2.</t>
    </r>
  </si>
  <si>
    <r>
      <rPr>
        <b/>
        <sz val="10"/>
        <color rgb="FF000000"/>
        <rFont val="Arial"/>
      </rPr>
      <t xml:space="preserve">Zwischensumme Pos. 2 "Technischer Support, Wartung sowie ad-hoc Weiterentwicklungen: Monatlicher Retainer" / Jahr
</t>
    </r>
    <r>
      <rPr>
        <i/>
        <sz val="8"/>
        <color rgb="FF000000"/>
        <rFont val="Arial"/>
      </rPr>
      <t>Formel: (Gesamtpreis (netto) Pos. 2.1. + Gesamtpreis (netto) Pos. 2.2.) x 12 Monate</t>
    </r>
  </si>
  <si>
    <t>3.</t>
  </si>
  <si>
    <r>
      <t xml:space="preserve">Weiterentwicklungsleistung: PWA-Entwicklung &amp; Backend-Optimierung
</t>
    </r>
    <r>
      <rPr>
        <i/>
        <sz val="8"/>
        <color rgb="FF000000"/>
        <rFont val="Arial"/>
      </rPr>
      <t>Hinweis: Hier sollen Sie die entsprechenden Stundensätze und die veranschlagten Stunden (Mengeneinheit ME) eintragen!</t>
    </r>
  </si>
  <si>
    <t>3.1.</t>
  </si>
  <si>
    <r>
      <rPr>
        <b/>
        <sz val="10"/>
        <rFont val="Arial"/>
        <family val="2"/>
      </rPr>
      <t>Konzeption PWA-Entwicklung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</si>
  <si>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t xml:space="preserve">Aufwand für die Entwicklung des Weiterentwicklungskonzepts (unter Berücksichtigung des bereits vorhandenen Frontend-Design-Konzepts) sowie Vorbereitung technischer Neuprogrammierungen
</t>
    </r>
    <r>
      <rPr>
        <i/>
        <sz val="8"/>
        <rFont val="Arial"/>
        <family val="2"/>
      </rPr>
      <t>S. Leistungsbeschreibung Ziffer 3 Nr. 3</t>
    </r>
  </si>
  <si>
    <t>3.2.</t>
  </si>
  <si>
    <r>
      <rPr>
        <b/>
        <sz val="10"/>
        <color rgb="FF000000"/>
        <rFont val="Arial"/>
      </rPr>
      <t xml:space="preserve">Umsetzung/Programmierung PWA-Entwicklung
</t>
    </r>
    <r>
      <rPr>
        <i/>
        <sz val="8"/>
        <color rgb="FF000000"/>
        <rFont val="Arial"/>
      </rPr>
      <t>Stundensatz</t>
    </r>
  </si>
  <si>
    <r>
      <t xml:space="preserve">Aufwand für Programmierarbeiten
</t>
    </r>
    <r>
      <rPr>
        <i/>
        <sz val="8"/>
        <rFont val="Arial"/>
        <family val="2"/>
      </rPr>
      <t>S. Leistungsbeschreibung Ziffer 3 Nr. 3</t>
    </r>
  </si>
  <si>
    <t>3.3.</t>
  </si>
  <si>
    <r>
      <rPr>
        <b/>
        <sz val="10"/>
        <rFont val="Arial"/>
        <family val="2"/>
      </rPr>
      <t>Projektmanagement
PWA-Entwicklung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</si>
  <si>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t xml:space="preserve">Aufwand Abstimmung, Projektmanagement, Abstimmungsschleifen
</t>
    </r>
    <r>
      <rPr>
        <i/>
        <sz val="8"/>
        <rFont val="Arial"/>
        <family val="2"/>
      </rPr>
      <t>S. Leistungsbeschreibung Ziffer 3 Nr. 3</t>
    </r>
  </si>
  <si>
    <t>3.4.</t>
  </si>
  <si>
    <r>
      <rPr>
        <b/>
        <sz val="10"/>
        <rFont val="Arial"/>
        <family val="2"/>
      </rPr>
      <t>Konzeption Backend-Optimierung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</si>
  <si>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t xml:space="preserve">Aufwand für die Entwicklung des Weiterentwicklungskonzepts (unter Berücksichtigung des bereits vorhandenen Systemarchitektur-Weiterentwicklungskonzepts) und die Vorbereitung technischer Neuprogrammierungen
</t>
    </r>
    <r>
      <rPr>
        <i/>
        <sz val="8"/>
        <rFont val="Arial"/>
        <family val="2"/>
      </rPr>
      <t>S. Leistungsbeschreibung Ziffer 3 Nr. 3</t>
    </r>
  </si>
  <si>
    <t>3.5.</t>
  </si>
  <si>
    <r>
      <rPr>
        <b/>
        <sz val="10"/>
        <rFont val="Arial"/>
        <family val="2"/>
      </rPr>
      <t>Umsetzung/Programmie-rung Backend-Optimierung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</si>
  <si>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t>3.6.</t>
  </si>
  <si>
    <r>
      <rPr>
        <b/>
        <sz val="10"/>
        <rFont val="Arial"/>
        <family val="2"/>
      </rPr>
      <t>Projektmanagement Backend-Optimierung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</si>
  <si>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t>3.7.</t>
  </si>
  <si>
    <r>
      <rPr>
        <b/>
        <sz val="10"/>
        <rFont val="Arial"/>
        <family val="2"/>
      </rPr>
      <t>Datenmigration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</si>
  <si>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rPr>
        <sz val="10"/>
        <color rgb="FF000000"/>
        <rFont val="Arial"/>
      </rPr>
      <t xml:space="preserve">Migrationskosten für die Datenmigration aus alter (native Apps) zu neuer Systemlandschaft (PWA)
</t>
    </r>
    <r>
      <rPr>
        <i/>
        <sz val="8"/>
        <color rgb="FF000000"/>
        <rFont val="Arial"/>
      </rPr>
      <t>S. Leistungsbeschreibung Ziffer 3 Nr. 3</t>
    </r>
  </si>
  <si>
    <r>
      <rPr>
        <b/>
        <sz val="10"/>
        <color rgb="FF000000"/>
        <rFont val="Arial"/>
      </rPr>
      <t xml:space="preserve">Zwischensumme Pos. 3 "Weiterentwicklungsleistung: PWA-Weiterentwicklung &amp; Backend-Optimierung":
</t>
    </r>
    <r>
      <rPr>
        <i/>
        <sz val="8"/>
        <color rgb="FF000000"/>
        <rFont val="Arial"/>
      </rPr>
      <t>Formel = Gesamtpreis (netto) Pos. 3.1. + Gesamtpreis (netto) Pos. 3.2. + Gesamtpreis (netto) Pos. 3.3. + Gesamtpreis (netto) Pos. 3.4. + Gesamtpreis (netto) Pos. 3.5. + Gesamtpreis (netto) Pos. 3.6. + Gesamtpreis (netto) Pos. 3.7.</t>
    </r>
  </si>
  <si>
    <t>4.</t>
  </si>
  <si>
    <r>
      <t xml:space="preserve">Konzepte und Einmalleistungen
</t>
    </r>
    <r>
      <rPr>
        <i/>
        <sz val="8"/>
        <color rgb="FF000000"/>
        <rFont val="Arial"/>
      </rPr>
      <t>Hinweis: Hier sollen Sie die entsprechenden Stundensätze und die veranschlagten Stunden (ME) eintragen!</t>
    </r>
  </si>
  <si>
    <t>4.1.</t>
  </si>
  <si>
    <r>
      <rPr>
        <b/>
        <sz val="10"/>
        <rFont val="Arial"/>
        <family val="2"/>
      </rPr>
      <t>Konzept: Übernahme des Systems</t>
    </r>
    <r>
      <rPr>
        <i/>
        <sz val="8"/>
        <rFont val="Arial"/>
        <family val="2"/>
      </rPr>
      <t xml:space="preserve">
Stundensatz</t>
    </r>
  </si>
  <si>
    <r>
      <t xml:space="preserve">kalkulierter Aufwand für die Erstellung eines Übernahmekonzepts für das bestehende System (als Roadmap)
</t>
    </r>
    <r>
      <rPr>
        <i/>
        <sz val="8"/>
        <rFont val="Arial"/>
        <family val="2"/>
      </rPr>
      <t>S. Leistungsbeschreibung Ziffer 3 Nr. 4</t>
    </r>
  </si>
  <si>
    <t>4.2.</t>
  </si>
  <si>
    <r>
      <t xml:space="preserve">Umsetzung: Übernahme des Systems
</t>
    </r>
    <r>
      <rPr>
        <i/>
        <sz val="8"/>
        <rFont val="Arial"/>
        <family val="2"/>
      </rPr>
      <t>Stundensatz</t>
    </r>
  </si>
  <si>
    <r>
      <rPr>
        <sz val="10"/>
        <color rgb="FF000000"/>
        <rFont val="Arial"/>
      </rPr>
      <t xml:space="preserve">tatsächlicher Aufwand für die Übernahme des Systems
</t>
    </r>
    <r>
      <rPr>
        <i/>
        <sz val="8"/>
        <color rgb="FF000000"/>
        <rFont val="Arial"/>
      </rPr>
      <t>S. Leistungsbeschreibung Ziffer 3 Nr. 4</t>
    </r>
  </si>
  <si>
    <t>4.3.</t>
  </si>
  <si>
    <r>
      <t xml:space="preserve">Projektmanagement-Konzept
</t>
    </r>
    <r>
      <rPr>
        <sz val="8"/>
        <rFont val="Arial"/>
        <family val="2"/>
      </rPr>
      <t>Stundensatz</t>
    </r>
  </si>
  <si>
    <r>
      <t xml:space="preserve">Aufwand für die Erstellung eines Projektmanagement-Konzepts
</t>
    </r>
    <r>
      <rPr>
        <i/>
        <sz val="8"/>
        <rFont val="Arial"/>
        <family val="2"/>
      </rPr>
      <t>S. Leistungsbeschreibung Ziffer 3 Nr. 4</t>
    </r>
  </si>
  <si>
    <t>4.4.</t>
  </si>
  <si>
    <r>
      <t xml:space="preserve">Konzept für Fehlerbehebungen und Support-Anfragen 
</t>
    </r>
    <r>
      <rPr>
        <sz val="8"/>
        <rFont val="Arial"/>
        <family val="2"/>
      </rPr>
      <t>Stundensatz</t>
    </r>
  </si>
  <si>
    <r>
      <t xml:space="preserve">Aufwand für die Entwicklung eines Konzepts für Fehlerbehebungen und Support-Anfragen inkl. Reaktions- und Bearbeitungszeiten 
</t>
    </r>
    <r>
      <rPr>
        <i/>
        <sz val="8"/>
        <rFont val="Arial"/>
        <family val="2"/>
      </rPr>
      <t>S. Leistungsbeschreibung Ziffer 3 Nr. 4</t>
    </r>
  </si>
  <si>
    <t>4.5.</t>
  </si>
  <si>
    <r>
      <t xml:space="preserve">Dokumentationskonzept
</t>
    </r>
    <r>
      <rPr>
        <i/>
        <sz val="8"/>
        <rFont val="Arial"/>
        <family val="2"/>
      </rPr>
      <t>Stundensatz</t>
    </r>
  </si>
  <si>
    <r>
      <t xml:space="preserve">Aufwand für die Erstellung eines Dokumentationskonzeptes
</t>
    </r>
    <r>
      <rPr>
        <i/>
        <sz val="8"/>
        <rFont val="Arial"/>
        <family val="2"/>
      </rPr>
      <t>S. Leistungsbeschreibung Ziffer 3 Nr. 4</t>
    </r>
  </si>
  <si>
    <t>4.6.</t>
  </si>
  <si>
    <r>
      <t xml:space="preserve">Sicherheitskonzept  
</t>
    </r>
    <r>
      <rPr>
        <i/>
        <sz val="8"/>
        <rFont val="Arial"/>
        <family val="2"/>
      </rPr>
      <t>Stundensatz</t>
    </r>
  </si>
  <si>
    <r>
      <t xml:space="preserve">Aufwand für die Erstellung eines Sicherheitskonzeptes
</t>
    </r>
    <r>
      <rPr>
        <i/>
        <sz val="8"/>
        <rFont val="Arial"/>
        <family val="2"/>
      </rPr>
      <t>S. Leistungsbeschreibung Ziffer 3 Nr. 4</t>
    </r>
  </si>
  <si>
    <t>4.7.</t>
  </si>
  <si>
    <r>
      <t xml:space="preserve">Skalierungskonzept
</t>
    </r>
    <r>
      <rPr>
        <i/>
        <sz val="8"/>
        <rFont val="Arial"/>
        <family val="2"/>
      </rPr>
      <t>Stundensatz</t>
    </r>
  </si>
  <si>
    <r>
      <t xml:space="preserve">Aufwand für die Erstellung eines Skalierungskonzepts (mit Bepreisung für Umsetzung + Hosting) des aktuellen Systems auf andere Mandantenkontexte („physisch“ getrennte Instanz des mbeon-Systems; ggf. mit verschiedenen Individualisierungen)
</t>
    </r>
    <r>
      <rPr>
        <i/>
        <sz val="8"/>
        <rFont val="Arial"/>
        <family val="2"/>
      </rPr>
      <t>S. Leistungsbeschreibung Ziffer 3 Nr. 4</t>
    </r>
  </si>
  <si>
    <r>
      <rPr>
        <b/>
        <sz val="10"/>
        <color rgb="FF000000"/>
        <rFont val="Arial"/>
      </rPr>
      <t xml:space="preserve">Zwischensumme Pos. 4 "Konzepte und Einmalleistungen":
</t>
    </r>
    <r>
      <rPr>
        <i/>
        <sz val="8"/>
        <color rgb="FF000000"/>
        <rFont val="Arial"/>
      </rPr>
      <t>Formel = Gesamtpreis (netto) Pos. 4.1. + Gesamtpreis (netto) Pos. 4.2. + Gesamtpreis (netto) Pos. 4.3. + Gesamtpreis (netto) Pos. 4.4. + Gesamtpreis (netto) Pos. 4.5. + Gesamtpreis (netto) Pos. 4.6. + Gesamtpreis (netto) Pos. 4.7.</t>
    </r>
  </si>
  <si>
    <t>5.</t>
  </si>
  <si>
    <r>
      <rPr>
        <b/>
        <sz val="10"/>
        <color rgb="FF000000"/>
        <rFont val="Arial"/>
      </rPr>
      <t xml:space="preserve">Technische Weiterentwicklung: Videotelefonie
</t>
    </r>
    <r>
      <rPr>
        <i/>
        <sz val="8"/>
        <color rgb="FF000000"/>
        <rFont val="Arial"/>
      </rPr>
      <t>Hinweis: Hier sollen Sie die entsprechenden Stundensätze und die veranschlagten Stunden (ME) eintragen!</t>
    </r>
  </si>
  <si>
    <t>5.1.</t>
  </si>
  <si>
    <r>
      <rPr>
        <b/>
        <sz val="10"/>
        <rFont val="Arial"/>
        <family val="2"/>
      </rPr>
      <t>Konzeption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</si>
  <si>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t xml:space="preserve">Aufwand für Konzeption und Vorbereitung technischer Neuprogrammierungen
</t>
    </r>
    <r>
      <rPr>
        <i/>
        <sz val="8"/>
        <rFont val="Arial"/>
        <family val="2"/>
      </rPr>
      <t>S. Leistungsbeschreibung Ziffer 3 Nr. 5</t>
    </r>
  </si>
  <si>
    <t>5.2.</t>
  </si>
  <si>
    <r>
      <rPr>
        <b/>
        <sz val="10"/>
        <color rgb="FF000000"/>
        <rFont val="Arial"/>
      </rPr>
      <t xml:space="preserve">Umsetzung/Programmierung
</t>
    </r>
    <r>
      <rPr>
        <i/>
        <sz val="8"/>
        <color rgb="FF000000"/>
        <rFont val="Arial"/>
      </rPr>
      <t>Stundensatz</t>
    </r>
  </si>
  <si>
    <r>
      <t xml:space="preserve">Aufwand für Umsetzungs-/Programmierarbeiten
</t>
    </r>
    <r>
      <rPr>
        <i/>
        <sz val="8"/>
        <rFont val="Arial"/>
        <family val="2"/>
      </rPr>
      <t>S. Leistungsbeschreibung Ziffer 3 Nr. 5</t>
    </r>
  </si>
  <si>
    <t>5.3.</t>
  </si>
  <si>
    <r>
      <t xml:space="preserve">Projektmanagement
</t>
    </r>
    <r>
      <rPr>
        <i/>
        <sz val="8"/>
        <rFont val="Arial"/>
        <family val="2"/>
      </rPr>
      <t>Stundensatz</t>
    </r>
  </si>
  <si>
    <r>
      <t xml:space="preserve">Aufwand für Abstimmung, Projektmanagement, Abstimmungsschleifen
</t>
    </r>
    <r>
      <rPr>
        <i/>
        <sz val="8"/>
        <rFont val="Arial"/>
        <family val="2"/>
      </rPr>
      <t>S. Leistungsbeschreibung Ziffer 3 Nr. 5</t>
    </r>
  </si>
  <si>
    <t>Zwischensumme Pos. 5 "Technische Weiterentwicklung: Videotelefonie":</t>
  </si>
  <si>
    <t>6.</t>
  </si>
  <si>
    <r>
      <rPr>
        <b/>
        <sz val="10"/>
        <color rgb="FF000000"/>
        <rFont val="Arial"/>
      </rPr>
      <t xml:space="preserve">Künftige Weiterentwicklungen
</t>
    </r>
    <r>
      <rPr>
        <i/>
        <sz val="8"/>
        <color rgb="FF000000"/>
        <rFont val="Arial"/>
      </rPr>
      <t>Hinweis: Diese sind nur optional und nicht Gegenstand des Schätzwertes. Tragen Sie in den Zeilen des Posten 6 bitte lediglich Stundensätze ein. Die Mengeneinheiten sind grobe Schätzung des Auftraggebers.</t>
    </r>
  </si>
  <si>
    <t>6.1.</t>
  </si>
  <si>
    <r>
      <rPr>
        <sz val="10"/>
        <color rgb="FF000000"/>
        <rFont val="Arial"/>
      </rPr>
      <t xml:space="preserve">Aufwand für Konzeption und Vorbereitung technischer Neuprogrammierungen
</t>
    </r>
    <r>
      <rPr>
        <i/>
        <sz val="8"/>
        <color rgb="FF000000"/>
        <rFont val="Arial"/>
      </rPr>
      <t>S. Leistungsbeschreibung Ziffer 3 Nr. 6</t>
    </r>
  </si>
  <si>
    <t>6.2.</t>
  </si>
  <si>
    <r>
      <rPr>
        <b/>
        <sz val="10"/>
        <rFont val="Arial"/>
        <family val="2"/>
      </rPr>
      <t>Projektmanagement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</si>
  <si>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rPr>
        <sz val="10"/>
        <color rgb="FF000000"/>
        <rFont val="Arial"/>
      </rPr>
      <t xml:space="preserve">Aufwand für das Projektmanagement der technischen Neuprogrammierungen
</t>
    </r>
    <r>
      <rPr>
        <i/>
        <sz val="8"/>
        <color rgb="FF000000"/>
        <rFont val="Arial"/>
      </rPr>
      <t>S. Leistungsbeschreibung Ziffer 3 Nr. 6</t>
    </r>
  </si>
  <si>
    <t>6.3.</t>
  </si>
  <si>
    <r>
      <rPr>
        <b/>
        <sz val="10"/>
        <rFont val="Arial"/>
        <family val="2"/>
      </rPr>
      <t>Umsetzung/Programmie-rung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Stundensatz</t>
    </r>
  </si>
  <si>
    <r>
      <t xml:space="preserve">Aufwand für Umsetzungs-/Programmierarbeiten
</t>
    </r>
    <r>
      <rPr>
        <i/>
        <sz val="8"/>
        <rFont val="Arial"/>
        <family val="2"/>
      </rPr>
      <t>S. Leistungsbeschreibung Ziffer 3 Nr. 6</t>
    </r>
  </si>
  <si>
    <r>
      <rPr>
        <b/>
        <sz val="10"/>
        <color rgb="FF000000"/>
        <rFont val="Arial"/>
      </rPr>
      <t xml:space="preserve">Zwischensumme Pos. 6 "Künftige, größere Weiterentwicklungen":
</t>
    </r>
    <r>
      <rPr>
        <i/>
        <sz val="8"/>
        <color rgb="FF000000"/>
        <rFont val="Arial"/>
      </rPr>
      <t>Formel: Gesamtpreis (netto) Pos. 6.1. + Gesamtpreis (netto) Pos. 6.2. + Gesamtpreis (netto) Pos. 6.3.</t>
    </r>
  </si>
  <si>
    <r>
      <rPr>
        <b/>
        <sz val="10"/>
        <color rgb="FF000000"/>
        <rFont val="Arial"/>
      </rPr>
      <t xml:space="preserve">Zwischensumme (netto) in EUR:
</t>
    </r>
    <r>
      <rPr>
        <i/>
        <sz val="8"/>
        <color rgb="FF000000"/>
        <rFont val="Arial"/>
      </rPr>
      <t>Σ Zwischensumme Pos. 1 (/Jahr) + Zwischensumme Pos. 2 (/Jahr) + Zwischensumme Pos. 3 + Zwischensumme Pos. 4 + Zwischensumme Pos. 5 + Zwischensumme Pos. 6</t>
    </r>
  </si>
  <si>
    <r>
      <rPr>
        <b/>
        <sz val="10"/>
        <color rgb="FF000000"/>
        <rFont val="Arial"/>
      </rPr>
      <t xml:space="preserve">Zwischensumme (brutto) in EUR:
</t>
    </r>
    <r>
      <rPr>
        <i/>
        <sz val="8"/>
        <color rgb="FF000000"/>
        <rFont val="Arial"/>
      </rPr>
      <t>Formel = Zwischensumme (netto) in EUR x 1,19</t>
    </r>
  </si>
  <si>
    <t>NGO-Rabatt in %:</t>
  </si>
  <si>
    <r>
      <t>Gesamtpreis aller Positionen abzgl. Rabatt</t>
    </r>
    <r>
      <rPr>
        <b/>
        <sz val="10"/>
        <rFont val="Arial"/>
        <family val="2"/>
      </rPr>
      <t xml:space="preserve"> (brutto):
</t>
    </r>
    <r>
      <rPr>
        <i/>
        <sz val="8"/>
        <rFont val="Arial"/>
        <family val="2"/>
      </rPr>
      <t>Bewerteter Gesamtpreis</t>
    </r>
  </si>
  <si>
    <t>Zuschlag bei Arbeiten außerhalb der Servicezeit in %:</t>
  </si>
  <si>
    <r>
      <rPr>
        <b/>
        <sz val="10"/>
        <color theme="1"/>
        <rFont val="Arial"/>
        <family val="2"/>
      </rPr>
      <t>Hinweise für Ihre Kalkulation:</t>
    </r>
    <r>
      <rPr>
        <sz val="10"/>
        <color theme="1"/>
        <rFont val="Arial"/>
        <family val="2"/>
      </rPr>
      <t xml:space="preserve">
- Die/der Bietende hat alle markierten Zellen auszufüllen! (Beschränkungen lassen lediglich das Ausfüllen dieser Zellen zu)
- In der Spalte G "Anmerkungen des Bieters" können Sie zusätzliche Informationen eintragen, sofern benötigt.
- </t>
    </r>
    <r>
      <rPr>
        <sz val="10"/>
        <color rgb="FFFF0000"/>
        <rFont val="Arial"/>
        <family val="2"/>
      </rPr>
      <t>Änderungen</t>
    </r>
    <r>
      <rPr>
        <sz val="10"/>
        <color theme="1"/>
        <rFont val="Arial"/>
        <family val="2"/>
      </rPr>
      <t xml:space="preserve"> am Preisblatt sind unzulässig und können </t>
    </r>
    <r>
      <rPr>
        <sz val="10"/>
        <color rgb="FFFF0000"/>
        <rFont val="Arial"/>
        <family val="2"/>
      </rPr>
      <t>zum Ausschluss des Angebotes</t>
    </r>
    <r>
      <rPr>
        <sz val="10"/>
        <color theme="1"/>
        <rFont val="Arial"/>
        <family val="2"/>
      </rPr>
      <t xml:space="preserve"> führen!
- Fehlende Angaben werden als </t>
    </r>
    <r>
      <rPr>
        <sz val="10"/>
        <color rgb="FFFF0000"/>
        <rFont val="Arial"/>
        <family val="2"/>
      </rPr>
      <t>0,00</t>
    </r>
    <r>
      <rPr>
        <sz val="10"/>
        <color theme="1"/>
        <rFont val="Arial"/>
        <family val="2"/>
      </rPr>
      <t xml:space="preserve"> gewertet!
- </t>
    </r>
    <r>
      <rPr>
        <sz val="10"/>
        <color rgb="FFFF0000"/>
        <rFont val="Arial"/>
        <family val="2"/>
      </rPr>
      <t>Bei Missverständen oder Unklarheiten stellen Sie gerne Bieterfragen an den Auftraggeber!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</si>
</sst>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18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</font>
    <font>
      <i/>
      <sz val="8"/>
      <color rgb="FF000000"/>
      <name val="Arial"/>
    </font>
    <font>
      <b/>
      <sz val="10"/>
      <color rgb="FF000000"/>
      <name val="Arial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1"/>
      <color rgb="FF444444"/>
      <name val="Arial"/>
      <family val="2"/>
    </font>
    <font>
      <b/>
      <sz val="10"/>
      <color rgb="FF00000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16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9" fontId="5" fillId="0" borderId="18" xfId="0" applyNumberFormat="1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164" fontId="3" fillId="5" borderId="21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/>
    <xf numFmtId="164" fontId="1" fillId="0" borderId="6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4" fontId="3" fillId="5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left" vertical="center" wrapText="1" inden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9" fontId="5" fillId="0" borderId="4" xfId="0" applyNumberFormat="1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1"/>
    </xf>
    <xf numFmtId="9" fontId="3" fillId="0" borderId="5" xfId="0" applyNumberFormat="1" applyFont="1" applyBorder="1" applyAlignment="1">
      <alignment horizontal="left" vertical="center" wrapText="1" indent="1"/>
    </xf>
    <xf numFmtId="0" fontId="3" fillId="0" borderId="14" xfId="0" applyFont="1" applyBorder="1" applyAlignment="1">
      <alignment horizontal="left" vertical="center" wrapText="1" indent="1"/>
    </xf>
    <xf numFmtId="164" fontId="3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 indent="1"/>
    </xf>
    <xf numFmtId="164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1"/>
    </xf>
    <xf numFmtId="0" fontId="2" fillId="2" borderId="14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9" fontId="1" fillId="0" borderId="13" xfId="0" applyNumberFormat="1" applyFont="1" applyBorder="1" applyAlignment="1">
      <alignment horizontal="left" vertical="center" wrapText="1" indent="1"/>
    </xf>
    <xf numFmtId="164" fontId="3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0" fontId="6" fillId="6" borderId="3" xfId="0" applyFont="1" applyFill="1" applyBorder="1" applyAlignment="1">
      <alignment horizontal="left" vertical="center" wrapText="1" indent="1"/>
    </xf>
    <xf numFmtId="165" fontId="0" fillId="0" borderId="0" xfId="0" applyNumberFormat="1"/>
    <xf numFmtId="0" fontId="4" fillId="0" borderId="0" xfId="0" applyFont="1"/>
    <xf numFmtId="165" fontId="4" fillId="0" borderId="0" xfId="0" applyNumberFormat="1" applyFont="1"/>
    <xf numFmtId="0" fontId="4" fillId="0" borderId="3" xfId="0" applyFont="1" applyBorder="1" applyAlignment="1" applyProtection="1">
      <alignment horizontal="left" vertical="top" wrapText="1" indent="1"/>
      <protection locked="0"/>
    </xf>
    <xf numFmtId="0" fontId="4" fillId="0" borderId="19" xfId="0" applyFont="1" applyBorder="1" applyAlignment="1" applyProtection="1">
      <alignment horizontal="left" vertical="top" wrapText="1" indent="1"/>
      <protection locked="0"/>
    </xf>
    <xf numFmtId="0" fontId="4" fillId="0" borderId="15" xfId="0" applyFont="1" applyBorder="1" applyAlignment="1" applyProtection="1">
      <alignment horizontal="left" vertical="top" wrapText="1" indent="1"/>
      <protection locked="0"/>
    </xf>
    <xf numFmtId="0" fontId="4" fillId="0" borderId="16" xfId="0" applyFont="1" applyBorder="1" applyAlignment="1" applyProtection="1">
      <alignment horizontal="left" vertical="top" wrapText="1" indent="1"/>
      <protection locked="0"/>
    </xf>
    <xf numFmtId="0" fontId="0" fillId="0" borderId="14" xfId="0" applyBorder="1" applyProtection="1">
      <protection locked="0"/>
    </xf>
    <xf numFmtId="0" fontId="0" fillId="0" borderId="24" xfId="0" applyBorder="1" applyProtection="1">
      <protection locked="0"/>
    </xf>
    <xf numFmtId="0" fontId="9" fillId="0" borderId="15" xfId="0" applyFont="1" applyBorder="1" applyAlignment="1" applyProtection="1">
      <alignment wrapText="1"/>
      <protection locked="0"/>
    </xf>
    <xf numFmtId="0" fontId="4" fillId="0" borderId="3" xfId="0" applyFont="1" applyBorder="1" applyAlignment="1">
      <alignment horizontal="left" vertical="center" wrapText="1" indent="4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 applyProtection="1">
      <alignment horizontal="left" vertical="center" indent="1"/>
      <protection locked="0"/>
    </xf>
    <xf numFmtId="0" fontId="3" fillId="3" borderId="13" xfId="0" applyFont="1" applyFill="1" applyBorder="1" applyAlignment="1" applyProtection="1">
      <alignment horizontal="left" vertical="center" indent="1"/>
      <protection locked="0"/>
    </xf>
    <xf numFmtId="0" fontId="3" fillId="3" borderId="6" xfId="0" applyFont="1" applyFill="1" applyBorder="1" applyAlignment="1" applyProtection="1">
      <alignment horizontal="left" vertical="center" indent="1"/>
      <protection locked="0"/>
    </xf>
    <xf numFmtId="0" fontId="7" fillId="2" borderId="1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7" fillId="2" borderId="13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left" vertical="center" wrapText="1" indent="1"/>
    </xf>
    <xf numFmtId="0" fontId="2" fillId="4" borderId="3" xfId="0" applyFont="1" applyFill="1" applyBorder="1" applyAlignment="1">
      <alignment horizontal="center" vertical="center" wrapText="1"/>
    </xf>
    <xf numFmtId="9" fontId="7" fillId="2" borderId="3" xfId="0" applyNumberFormat="1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left" vertical="center" indent="1"/>
    </xf>
    <xf numFmtId="0" fontId="7" fillId="2" borderId="9" xfId="0" applyFont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left" vertical="center" wrapText="1" indent="1"/>
    </xf>
    <xf numFmtId="0" fontId="2" fillId="2" borderId="11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4" xfId="0" applyFont="1" applyFill="1" applyBorder="1" applyAlignment="1">
      <alignment horizontal="left" vertical="center" wrapText="1" indent="1"/>
    </xf>
    <xf numFmtId="9" fontId="12" fillId="2" borderId="3" xfId="0" applyNumberFormat="1" applyFont="1" applyFill="1" applyBorder="1" applyAlignment="1">
      <alignment horizontal="left" vertical="center" wrapText="1" indent="1"/>
    </xf>
    <xf numFmtId="9" fontId="7" fillId="2" borderId="23" xfId="0" applyNumberFormat="1" applyFont="1" applyFill="1" applyBorder="1" applyAlignment="1">
      <alignment horizontal="left" vertical="center" wrapText="1" indent="1"/>
    </xf>
    <xf numFmtId="9" fontId="7" fillId="2" borderId="7" xfId="0" applyNumberFormat="1" applyFont="1" applyFill="1" applyBorder="1" applyAlignment="1">
      <alignment horizontal="left" vertical="center" wrapText="1" indent="1"/>
    </xf>
    <xf numFmtId="9" fontId="7" fillId="2" borderId="22" xfId="0" applyNumberFormat="1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center" vertical="center" wrapText="1"/>
    </xf>
    <xf numFmtId="9" fontId="7" fillId="2" borderId="6" xfId="0" applyNumberFormat="1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"/>
  <sheetViews>
    <sheetView tabSelected="1" topLeftCell="A4" zoomScale="115" zoomScaleNormal="115" zoomScalePageLayoutView="70" workbookViewId="0">
      <selection activeCell="G9" sqref="G9"/>
    </sheetView>
  </sheetViews>
  <sheetFormatPr defaultColWidth="8.85546875" defaultRowHeight="14.45"/>
  <cols>
    <col min="1" max="1" width="6.85546875" customWidth="1"/>
    <col min="2" max="2" width="26.5703125" customWidth="1"/>
    <col min="3" max="3" width="40.7109375" customWidth="1"/>
    <col min="4" max="4" width="18.7109375" customWidth="1"/>
    <col min="5" max="5" width="15.42578125" style="59" customWidth="1"/>
    <col min="6" max="6" width="18.5703125" customWidth="1"/>
    <col min="7" max="7" width="40.5703125" customWidth="1"/>
  </cols>
  <sheetData>
    <row r="1" spans="1:8" ht="67.900000000000006" customHeight="1">
      <c r="A1" s="70" t="s">
        <v>0</v>
      </c>
      <c r="B1" s="71"/>
      <c r="C1" s="72"/>
      <c r="D1" s="73"/>
      <c r="E1" s="73"/>
      <c r="F1" s="74"/>
      <c r="G1" s="14" t="s">
        <v>1</v>
      </c>
    </row>
    <row r="2" spans="1:8" ht="38.25" customHeight="1">
      <c r="A2" s="15" t="s">
        <v>2</v>
      </c>
      <c r="B2" s="16" t="s">
        <v>3</v>
      </c>
      <c r="C2" s="17" t="s">
        <v>4</v>
      </c>
      <c r="D2" s="18" t="s">
        <v>5</v>
      </c>
      <c r="E2" s="19" t="s">
        <v>6</v>
      </c>
      <c r="F2" s="18" t="s">
        <v>7</v>
      </c>
      <c r="G2" s="20" t="s">
        <v>8</v>
      </c>
    </row>
    <row r="3" spans="1:8" ht="15" customHeight="1">
      <c r="A3" s="80"/>
      <c r="B3" s="80"/>
      <c r="C3" s="80"/>
      <c r="D3" s="80"/>
      <c r="E3" s="80"/>
      <c r="F3" s="80"/>
      <c r="G3" s="80"/>
    </row>
    <row r="4" spans="1:8" ht="38.450000000000003" customHeight="1">
      <c r="A4" s="15" t="s">
        <v>9</v>
      </c>
      <c r="B4" s="81" t="s">
        <v>10</v>
      </c>
      <c r="C4" s="81"/>
      <c r="D4" s="81"/>
      <c r="E4" s="81"/>
      <c r="F4" s="81"/>
      <c r="G4" s="81"/>
    </row>
    <row r="5" spans="1:8" s="27" customFormat="1" ht="87" customHeight="1">
      <c r="A5" s="21" t="s">
        <v>11</v>
      </c>
      <c r="B5" s="22" t="s">
        <v>12</v>
      </c>
      <c r="C5" s="23" t="s">
        <v>13</v>
      </c>
      <c r="D5" s="24"/>
      <c r="E5" s="25">
        <v>1</v>
      </c>
      <c r="F5" s="4"/>
      <c r="G5" s="62"/>
      <c r="H5" s="26"/>
    </row>
    <row r="6" spans="1:8" ht="40.5" customHeight="1">
      <c r="A6" s="78" t="s">
        <v>14</v>
      </c>
      <c r="B6" s="79"/>
      <c r="C6" s="79"/>
      <c r="D6" s="79"/>
      <c r="E6" s="79"/>
      <c r="F6" s="28">
        <f>SUM(F5*12)</f>
        <v>0</v>
      </c>
      <c r="G6" s="62"/>
    </row>
    <row r="7" spans="1:8" ht="15" customHeight="1">
      <c r="A7" s="80"/>
      <c r="B7" s="80"/>
      <c r="C7" s="80"/>
      <c r="D7" s="80"/>
      <c r="E7" s="80"/>
      <c r="F7" s="80"/>
      <c r="G7" s="80"/>
    </row>
    <row r="8" spans="1:8" ht="38.450000000000003" customHeight="1">
      <c r="A8" s="15" t="s">
        <v>15</v>
      </c>
      <c r="B8" s="81" t="s">
        <v>16</v>
      </c>
      <c r="C8" s="81"/>
      <c r="D8" s="81"/>
      <c r="E8" s="81"/>
      <c r="F8" s="81"/>
      <c r="G8" s="81"/>
    </row>
    <row r="9" spans="1:8" ht="120" customHeight="1">
      <c r="A9" s="15" t="s">
        <v>17</v>
      </c>
      <c r="B9" s="29" t="s">
        <v>18</v>
      </c>
      <c r="C9" s="30" t="s">
        <v>19</v>
      </c>
      <c r="D9" s="1"/>
      <c r="E9" s="31">
        <v>10</v>
      </c>
      <c r="F9" s="32">
        <f>D9*E9</f>
        <v>0</v>
      </c>
      <c r="G9" s="63"/>
    </row>
    <row r="10" spans="1:8" ht="120" customHeight="1">
      <c r="A10" s="15" t="s">
        <v>20</v>
      </c>
      <c r="B10" s="33" t="s">
        <v>21</v>
      </c>
      <c r="C10" s="30" t="s">
        <v>22</v>
      </c>
      <c r="D10" s="1"/>
      <c r="E10" s="31">
        <v>5</v>
      </c>
      <c r="F10" s="32">
        <f>D10*E10</f>
        <v>0</v>
      </c>
      <c r="G10" s="63"/>
    </row>
    <row r="11" spans="1:8" ht="40.5" customHeight="1">
      <c r="A11" s="85" t="s">
        <v>23</v>
      </c>
      <c r="B11" s="86"/>
      <c r="C11" s="86"/>
      <c r="D11" s="86"/>
      <c r="E11" s="87"/>
      <c r="F11" s="34">
        <f>SUM(F9+F10)</f>
        <v>0</v>
      </c>
      <c r="G11" s="64"/>
    </row>
    <row r="12" spans="1:8" ht="40.5" customHeight="1">
      <c r="A12" s="75" t="s">
        <v>24</v>
      </c>
      <c r="B12" s="76"/>
      <c r="C12" s="76"/>
      <c r="D12" s="76"/>
      <c r="E12" s="77"/>
      <c r="F12" s="35">
        <f>SUM(F11*12)</f>
        <v>0</v>
      </c>
      <c r="G12" s="64"/>
    </row>
    <row r="13" spans="1:8" ht="15" customHeight="1">
      <c r="A13" s="80"/>
      <c r="B13" s="80"/>
      <c r="C13" s="80"/>
      <c r="D13" s="80"/>
      <c r="E13" s="80"/>
      <c r="F13" s="80"/>
      <c r="G13" s="80"/>
    </row>
    <row r="14" spans="1:8" ht="37.9" customHeight="1">
      <c r="A14" s="36" t="s">
        <v>25</v>
      </c>
      <c r="B14" s="81" t="s">
        <v>26</v>
      </c>
      <c r="C14" s="81"/>
      <c r="D14" s="81"/>
      <c r="E14" s="81"/>
      <c r="F14" s="81"/>
      <c r="G14" s="81"/>
    </row>
    <row r="15" spans="1:8" ht="96.75" customHeight="1">
      <c r="A15" s="15" t="s">
        <v>27</v>
      </c>
      <c r="B15" s="33" t="s">
        <v>28</v>
      </c>
      <c r="C15" s="30" t="s">
        <v>29</v>
      </c>
      <c r="D15" s="1"/>
      <c r="E15" s="11"/>
      <c r="F15" s="32">
        <f>D15*E15</f>
        <v>0</v>
      </c>
      <c r="G15" s="62"/>
    </row>
    <row r="16" spans="1:8" ht="51" customHeight="1">
      <c r="A16" s="15" t="s">
        <v>30</v>
      </c>
      <c r="B16" s="37" t="s">
        <v>31</v>
      </c>
      <c r="C16" s="38" t="s">
        <v>32</v>
      </c>
      <c r="D16" s="2"/>
      <c r="E16" s="10"/>
      <c r="F16" s="39">
        <f t="shared" ref="F16:F21" si="0">D16*E16</f>
        <v>0</v>
      </c>
      <c r="G16" s="63"/>
    </row>
    <row r="17" spans="1:7" ht="51" customHeight="1">
      <c r="A17" s="15" t="s">
        <v>33</v>
      </c>
      <c r="B17" s="33" t="s">
        <v>34</v>
      </c>
      <c r="C17" s="40" t="s">
        <v>35</v>
      </c>
      <c r="D17" s="1"/>
      <c r="E17" s="5"/>
      <c r="F17" s="32">
        <f t="shared" si="0"/>
        <v>0</v>
      </c>
      <c r="G17" s="63"/>
    </row>
    <row r="18" spans="1:7" ht="108" customHeight="1">
      <c r="A18" s="15" t="s">
        <v>36</v>
      </c>
      <c r="B18" s="41" t="s">
        <v>37</v>
      </c>
      <c r="C18" s="30" t="s">
        <v>38</v>
      </c>
      <c r="D18" s="1"/>
      <c r="E18" s="6"/>
      <c r="F18" s="32">
        <f t="shared" si="0"/>
        <v>0</v>
      </c>
      <c r="G18" s="63"/>
    </row>
    <row r="19" spans="1:7" ht="51" customHeight="1">
      <c r="A19" s="15" t="s">
        <v>39</v>
      </c>
      <c r="B19" s="41" t="s">
        <v>40</v>
      </c>
      <c r="C19" s="40" t="s">
        <v>32</v>
      </c>
      <c r="D19" s="1"/>
      <c r="E19" s="7"/>
      <c r="F19" s="32">
        <f t="shared" si="0"/>
        <v>0</v>
      </c>
      <c r="G19" s="63"/>
    </row>
    <row r="20" spans="1:7" ht="51" customHeight="1">
      <c r="A20" s="15" t="s">
        <v>41</v>
      </c>
      <c r="B20" s="41" t="s">
        <v>42</v>
      </c>
      <c r="C20" s="42" t="s">
        <v>35</v>
      </c>
      <c r="D20" s="1"/>
      <c r="E20" s="8"/>
      <c r="F20" s="43">
        <f t="shared" si="0"/>
        <v>0</v>
      </c>
      <c r="G20" s="65"/>
    </row>
    <row r="21" spans="1:7" ht="51" customHeight="1">
      <c r="A21" s="15" t="s">
        <v>43</v>
      </c>
      <c r="B21" s="33" t="s">
        <v>44</v>
      </c>
      <c r="C21" s="44" t="s">
        <v>45</v>
      </c>
      <c r="D21" s="1"/>
      <c r="E21" s="9"/>
      <c r="F21" s="32">
        <f t="shared" si="0"/>
        <v>0</v>
      </c>
      <c r="G21" s="62"/>
    </row>
    <row r="22" spans="1:7" ht="40.5" customHeight="1">
      <c r="A22" s="75" t="s">
        <v>46</v>
      </c>
      <c r="B22" s="76"/>
      <c r="C22" s="76"/>
      <c r="D22" s="76"/>
      <c r="E22" s="77"/>
      <c r="F22" s="45">
        <f>SUM(F15+F16+F17+F18+F19+F20+F21)</f>
        <v>0</v>
      </c>
      <c r="G22" s="62"/>
    </row>
    <row r="23" spans="1:7" ht="15" customHeight="1">
      <c r="A23" s="80"/>
      <c r="B23" s="80"/>
      <c r="C23" s="80"/>
      <c r="D23" s="80"/>
      <c r="E23" s="80"/>
      <c r="F23" s="80"/>
      <c r="G23" s="80"/>
    </row>
    <row r="24" spans="1:7" ht="43.5" customHeight="1">
      <c r="A24" s="15" t="s">
        <v>47</v>
      </c>
      <c r="B24" s="92" t="s">
        <v>48</v>
      </c>
      <c r="C24" s="81"/>
      <c r="D24" s="81"/>
      <c r="E24" s="81"/>
      <c r="F24" s="81"/>
      <c r="G24" s="81"/>
    </row>
    <row r="25" spans="1:7" ht="52.5" customHeight="1">
      <c r="A25" s="15" t="s">
        <v>49</v>
      </c>
      <c r="B25" s="33" t="s">
        <v>50</v>
      </c>
      <c r="C25" s="30" t="s">
        <v>51</v>
      </c>
      <c r="D25" s="1"/>
      <c r="E25" s="11"/>
      <c r="F25" s="32">
        <f t="shared" ref="F25:F31" si="1">D25*E25</f>
        <v>0</v>
      </c>
      <c r="G25" s="62"/>
    </row>
    <row r="26" spans="1:7" ht="52.5" customHeight="1">
      <c r="A26" s="15" t="s">
        <v>52</v>
      </c>
      <c r="B26" s="46" t="s">
        <v>53</v>
      </c>
      <c r="C26" s="47" t="s">
        <v>54</v>
      </c>
      <c r="D26" s="1"/>
      <c r="E26" s="11"/>
      <c r="F26" s="32">
        <f t="shared" si="1"/>
        <v>0</v>
      </c>
      <c r="G26" s="62"/>
    </row>
    <row r="27" spans="1:7" ht="52.5" customHeight="1">
      <c r="A27" s="15" t="s">
        <v>55</v>
      </c>
      <c r="B27" s="46" t="s">
        <v>56</v>
      </c>
      <c r="C27" s="30" t="s">
        <v>57</v>
      </c>
      <c r="D27" s="1"/>
      <c r="E27" s="11"/>
      <c r="F27" s="32">
        <f t="shared" si="1"/>
        <v>0</v>
      </c>
      <c r="G27" s="62"/>
    </row>
    <row r="28" spans="1:7" ht="52.5" customHeight="1">
      <c r="A28" s="15" t="s">
        <v>58</v>
      </c>
      <c r="B28" s="46" t="s">
        <v>59</v>
      </c>
      <c r="C28" s="30" t="s">
        <v>60</v>
      </c>
      <c r="D28" s="1"/>
      <c r="E28" s="11"/>
      <c r="F28" s="32">
        <f t="shared" si="1"/>
        <v>0</v>
      </c>
      <c r="G28" s="62"/>
    </row>
    <row r="29" spans="1:7" ht="52.5" customHeight="1">
      <c r="A29" s="15" t="s">
        <v>61</v>
      </c>
      <c r="B29" s="46" t="s">
        <v>62</v>
      </c>
      <c r="C29" s="30" t="s">
        <v>63</v>
      </c>
      <c r="D29" s="1"/>
      <c r="E29" s="11"/>
      <c r="F29" s="32">
        <f t="shared" si="1"/>
        <v>0</v>
      </c>
      <c r="G29" s="62"/>
    </row>
    <row r="30" spans="1:7" ht="52.5" customHeight="1">
      <c r="A30" s="15" t="s">
        <v>64</v>
      </c>
      <c r="B30" s="46" t="s">
        <v>65</v>
      </c>
      <c r="C30" s="30" t="s">
        <v>66</v>
      </c>
      <c r="D30" s="1"/>
      <c r="E30" s="11"/>
      <c r="F30" s="32">
        <f t="shared" si="1"/>
        <v>0</v>
      </c>
      <c r="G30" s="62"/>
    </row>
    <row r="31" spans="1:7" ht="96" customHeight="1">
      <c r="A31" s="15" t="s">
        <v>67</v>
      </c>
      <c r="B31" s="46" t="s">
        <v>68</v>
      </c>
      <c r="C31" s="30" t="s">
        <v>69</v>
      </c>
      <c r="D31" s="1"/>
      <c r="E31" s="11"/>
      <c r="F31" s="32">
        <f t="shared" si="1"/>
        <v>0</v>
      </c>
      <c r="G31" s="62"/>
    </row>
    <row r="32" spans="1:7" ht="40.5" customHeight="1">
      <c r="A32" s="88" t="s">
        <v>70</v>
      </c>
      <c r="B32" s="89"/>
      <c r="C32" s="89"/>
      <c r="D32" s="89"/>
      <c r="E32" s="89"/>
      <c r="F32" s="45">
        <f>SUM(F25:F31)</f>
        <v>0</v>
      </c>
      <c r="G32" s="62"/>
    </row>
    <row r="33" spans="1:8" ht="15" customHeight="1">
      <c r="A33" s="80"/>
      <c r="B33" s="80"/>
      <c r="C33" s="80"/>
      <c r="D33" s="80"/>
      <c r="E33" s="80"/>
      <c r="F33" s="80"/>
      <c r="G33" s="80"/>
    </row>
    <row r="34" spans="1:8" ht="37.5" customHeight="1">
      <c r="A34" s="48" t="s">
        <v>71</v>
      </c>
      <c r="B34" s="93" t="s">
        <v>72</v>
      </c>
      <c r="C34" s="94"/>
      <c r="D34" s="94"/>
      <c r="E34" s="94"/>
      <c r="F34" s="94"/>
      <c r="G34" s="95"/>
    </row>
    <row r="35" spans="1:8" ht="41.25" customHeight="1">
      <c r="A35" s="36" t="s">
        <v>73</v>
      </c>
      <c r="B35" s="33" t="s">
        <v>74</v>
      </c>
      <c r="C35" s="30" t="s">
        <v>75</v>
      </c>
      <c r="D35" s="1"/>
      <c r="E35" s="11"/>
      <c r="F35" s="49">
        <f>D35*E35</f>
        <v>0</v>
      </c>
      <c r="G35" s="66"/>
    </row>
    <row r="36" spans="1:8" ht="41.25" customHeight="1">
      <c r="A36" s="15" t="s">
        <v>76</v>
      </c>
      <c r="B36" s="29" t="s">
        <v>77</v>
      </c>
      <c r="C36" s="30" t="s">
        <v>78</v>
      </c>
      <c r="D36" s="1"/>
      <c r="E36" s="11"/>
      <c r="F36" s="50">
        <f>D36*E36</f>
        <v>0</v>
      </c>
      <c r="G36" s="66"/>
    </row>
    <row r="37" spans="1:8" ht="48.75" customHeight="1">
      <c r="A37" s="51" t="s">
        <v>79</v>
      </c>
      <c r="B37" s="52" t="s">
        <v>80</v>
      </c>
      <c r="C37" s="40" t="s">
        <v>81</v>
      </c>
      <c r="D37" s="12"/>
      <c r="E37" s="13"/>
      <c r="F37" s="53">
        <f>D37*E37</f>
        <v>0</v>
      </c>
      <c r="G37" s="67"/>
    </row>
    <row r="38" spans="1:8" ht="40.5" customHeight="1">
      <c r="A38" s="91" t="s">
        <v>82</v>
      </c>
      <c r="B38" s="91"/>
      <c r="C38" s="91"/>
      <c r="D38" s="91"/>
      <c r="E38" s="91"/>
      <c r="F38" s="54">
        <f>SUM(F35+F36+F37)</f>
        <v>0</v>
      </c>
      <c r="G38" s="68"/>
    </row>
    <row r="39" spans="1:8" ht="15" customHeight="1">
      <c r="A39" s="96"/>
      <c r="B39" s="96"/>
      <c r="C39" s="96"/>
      <c r="D39" s="96"/>
      <c r="E39" s="96"/>
      <c r="F39" s="80"/>
      <c r="G39" s="80"/>
    </row>
    <row r="40" spans="1:8" ht="38.450000000000003" customHeight="1">
      <c r="A40" s="36" t="s">
        <v>83</v>
      </c>
      <c r="B40" s="97" t="s">
        <v>84</v>
      </c>
      <c r="C40" s="94"/>
      <c r="D40" s="94"/>
      <c r="E40" s="94"/>
      <c r="F40" s="94"/>
      <c r="G40" s="95"/>
    </row>
    <row r="41" spans="1:8" ht="72.75" customHeight="1">
      <c r="A41" s="55" t="s">
        <v>85</v>
      </c>
      <c r="B41" s="33" t="s">
        <v>74</v>
      </c>
      <c r="C41" s="47" t="s">
        <v>86</v>
      </c>
      <c r="D41" s="1"/>
      <c r="E41" s="56">
        <v>75</v>
      </c>
      <c r="F41" s="49">
        <f>D41*E41</f>
        <v>0</v>
      </c>
      <c r="G41" s="66"/>
      <c r="H41" s="57"/>
    </row>
    <row r="42" spans="1:8" ht="72.75" customHeight="1">
      <c r="A42" s="55" t="s">
        <v>87</v>
      </c>
      <c r="B42" s="33" t="s">
        <v>88</v>
      </c>
      <c r="C42" s="58" t="s">
        <v>89</v>
      </c>
      <c r="D42" s="1"/>
      <c r="E42" s="56">
        <v>75</v>
      </c>
      <c r="F42" s="49">
        <f t="shared" ref="F42:F43" si="2">D42*E42</f>
        <v>0</v>
      </c>
      <c r="G42" s="66"/>
      <c r="H42" s="57"/>
    </row>
    <row r="43" spans="1:8" ht="81.75" customHeight="1">
      <c r="A43" s="55" t="s">
        <v>90</v>
      </c>
      <c r="B43" s="33" t="s">
        <v>91</v>
      </c>
      <c r="C43" s="30" t="s">
        <v>92</v>
      </c>
      <c r="D43" s="1"/>
      <c r="E43" s="56">
        <v>150</v>
      </c>
      <c r="F43" s="49">
        <f t="shared" si="2"/>
        <v>0</v>
      </c>
      <c r="G43" s="66"/>
    </row>
    <row r="44" spans="1:8" ht="33" customHeight="1">
      <c r="A44" s="75" t="s">
        <v>93</v>
      </c>
      <c r="B44" s="86"/>
      <c r="C44" s="86"/>
      <c r="D44" s="86"/>
      <c r="E44" s="87"/>
      <c r="F44" s="35">
        <f>SUM(F41+F42+F43)</f>
        <v>0</v>
      </c>
      <c r="G44" s="66"/>
    </row>
    <row r="45" spans="1:8" ht="22.5" customHeight="1"/>
    <row r="46" spans="1:8" ht="42" customHeight="1">
      <c r="A46" s="75" t="s">
        <v>94</v>
      </c>
      <c r="B46" s="76"/>
      <c r="C46" s="76"/>
      <c r="D46" s="76"/>
      <c r="E46" s="77"/>
      <c r="F46" s="35">
        <f>F6+F12+F22+F32+F38+F44</f>
        <v>0</v>
      </c>
      <c r="G46" s="66"/>
    </row>
    <row r="47" spans="1:8" ht="42" customHeight="1">
      <c r="A47" s="75" t="s">
        <v>95</v>
      </c>
      <c r="B47" s="76"/>
      <c r="C47" s="76"/>
      <c r="D47" s="76"/>
      <c r="E47" s="77"/>
      <c r="F47" s="35">
        <f>F46*1.19</f>
        <v>0</v>
      </c>
      <c r="G47" s="66"/>
    </row>
    <row r="48" spans="1:8" ht="42" customHeight="1">
      <c r="A48" s="75" t="s">
        <v>96</v>
      </c>
      <c r="B48" s="83"/>
      <c r="C48" s="83"/>
      <c r="D48" s="83"/>
      <c r="E48" s="84"/>
      <c r="F48" s="3"/>
      <c r="G48" s="66"/>
    </row>
    <row r="49" spans="1:7" ht="42" customHeight="1">
      <c r="A49" s="90" t="s">
        <v>97</v>
      </c>
      <c r="B49" s="83"/>
      <c r="C49" s="83"/>
      <c r="D49" s="83"/>
      <c r="E49" s="84"/>
      <c r="F49" s="35">
        <f>(F47-(F47*F48))</f>
        <v>0</v>
      </c>
      <c r="G49" s="66"/>
    </row>
    <row r="50" spans="1:7" ht="42" customHeight="1">
      <c r="A50" s="82" t="s">
        <v>98</v>
      </c>
      <c r="B50" s="83"/>
      <c r="C50" s="83"/>
      <c r="D50" s="83"/>
      <c r="E50" s="84"/>
      <c r="F50" s="3"/>
      <c r="G50" s="66"/>
    </row>
    <row r="51" spans="1:7">
      <c r="A51" s="60"/>
      <c r="B51" s="60"/>
      <c r="C51" s="60"/>
      <c r="D51" s="60"/>
      <c r="E51" s="61"/>
      <c r="F51" s="60"/>
    </row>
    <row r="52" spans="1:7" ht="15" customHeight="1">
      <c r="A52" s="69" t="s">
        <v>99</v>
      </c>
      <c r="B52" s="69"/>
      <c r="C52" s="69"/>
      <c r="D52" s="69"/>
      <c r="E52" s="69"/>
      <c r="F52" s="69"/>
      <c r="G52" s="69"/>
    </row>
    <row r="53" spans="1:7">
      <c r="A53" s="69"/>
      <c r="B53" s="69"/>
      <c r="C53" s="69"/>
      <c r="D53" s="69"/>
      <c r="E53" s="69"/>
      <c r="F53" s="69"/>
      <c r="G53" s="69"/>
    </row>
    <row r="54" spans="1:7">
      <c r="A54" s="69"/>
      <c r="B54" s="69"/>
      <c r="C54" s="69"/>
      <c r="D54" s="69"/>
      <c r="E54" s="69"/>
      <c r="F54" s="69"/>
      <c r="G54" s="69"/>
    </row>
    <row r="55" spans="1:7">
      <c r="A55" s="69"/>
      <c r="B55" s="69"/>
      <c r="C55" s="69"/>
      <c r="D55" s="69"/>
      <c r="E55" s="69"/>
      <c r="F55" s="69"/>
      <c r="G55" s="69"/>
    </row>
    <row r="56" spans="1:7" ht="35.25" customHeight="1">
      <c r="A56" s="69"/>
      <c r="B56" s="69"/>
      <c r="C56" s="69"/>
      <c r="D56" s="69"/>
      <c r="E56" s="69"/>
      <c r="F56" s="69"/>
      <c r="G56" s="69"/>
    </row>
  </sheetData>
  <sheetProtection algorithmName="SHA-512" hashValue="vsypQfXHDqGs3Rnqfo2Bv4YiH3axNvHJoapkaQUUOHZyp6Vb9AmWl5SCabkyDaW8XCpXdpXxfgUutn4cLJU59Q==" saltValue="XocB0c/qkI3WGeRMaWcdkA==" spinCount="100000" sheet="1" objects="1" scenarios="1" formatRows="0"/>
  <mergeCells count="27">
    <mergeCell ref="A49:E49"/>
    <mergeCell ref="A22:E22"/>
    <mergeCell ref="A38:E38"/>
    <mergeCell ref="A44:E44"/>
    <mergeCell ref="A23:G23"/>
    <mergeCell ref="B24:G24"/>
    <mergeCell ref="A33:G33"/>
    <mergeCell ref="B34:G34"/>
    <mergeCell ref="A39:G39"/>
    <mergeCell ref="A47:E47"/>
    <mergeCell ref="B40:G40"/>
    <mergeCell ref="A52:G56"/>
    <mergeCell ref="A1:B1"/>
    <mergeCell ref="C1:F1"/>
    <mergeCell ref="A12:E12"/>
    <mergeCell ref="A6:E6"/>
    <mergeCell ref="A3:G3"/>
    <mergeCell ref="B4:G4"/>
    <mergeCell ref="A7:G7"/>
    <mergeCell ref="B8:G8"/>
    <mergeCell ref="A13:G13"/>
    <mergeCell ref="B14:G14"/>
    <mergeCell ref="A50:E50"/>
    <mergeCell ref="A11:E11"/>
    <mergeCell ref="A32:E32"/>
    <mergeCell ref="A46:E46"/>
    <mergeCell ref="A48:E4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tToHeight="0" orientation="portrait" r:id="rId1"/>
  <headerFooter>
    <oddHeader>&amp;L&amp;"Arial,Standard"&amp;10Vergabetitel: Rahmenvertrag Betreuung 
DRK-Onlineberatungssystem – mbeon
Vergabenummer: 2023-42-mbeon
PB-01&amp;R&amp;G</oddHeader>
    <oddFooter>&amp;L&amp;"Arial,Standard"&amp;10Version 1.0&amp;R&amp;"Arial,Standard"&amp;10S.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E9666458C25D429E1742F40B262605" ma:contentTypeVersion="18" ma:contentTypeDescription="Ein neues Dokument erstellen." ma:contentTypeScope="" ma:versionID="6414c2597c3d730d700d2091f2140d49">
  <xsd:schema xmlns:xsd="http://www.w3.org/2001/XMLSchema" xmlns:xs="http://www.w3.org/2001/XMLSchema" xmlns:p="http://schemas.microsoft.com/office/2006/metadata/properties" xmlns:ns2="3c671966-0259-4ae7-911d-c3d594fbf7db" xmlns:ns3="bcd7fc07-ecc2-424a-9467-bd07a7ac3fbc" targetNamespace="http://schemas.microsoft.com/office/2006/metadata/properties" ma:root="true" ma:fieldsID="51bdf06984a5d4ab513f50bc52980496" ns2:_="" ns3:_="">
    <xsd:import namespace="3c671966-0259-4ae7-911d-c3d594fbf7db"/>
    <xsd:import namespace="bcd7fc07-ecc2-424a-9467-bd07a7ac3f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71966-0259-4ae7-911d-c3d594fbf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7fc07-ecc2-424a-9467-bd07a7ac3f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f342704-2dba-454d-a4b8-385e0bce4c36}" ma:internalName="TaxCatchAll" ma:showField="CatchAllData" ma:web="bcd7fc07-ecc2-424a-9467-bd07a7ac3f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671966-0259-4ae7-911d-c3d594fbf7db">
      <Terms xmlns="http://schemas.microsoft.com/office/infopath/2007/PartnerControls"/>
    </lcf76f155ced4ddcb4097134ff3c332f>
    <TaxCatchAll xmlns="bcd7fc07-ecc2-424a-9467-bd07a7ac3fbc" xsi:nil="true"/>
  </documentManagement>
</p:properties>
</file>

<file path=customXml/itemProps1.xml><?xml version="1.0" encoding="utf-8"?>
<ds:datastoreItem xmlns:ds="http://schemas.openxmlformats.org/officeDocument/2006/customXml" ds:itemID="{2F103280-5230-448D-A1F1-266F9FADFF7A}"/>
</file>

<file path=customXml/itemProps2.xml><?xml version="1.0" encoding="utf-8"?>
<ds:datastoreItem xmlns:ds="http://schemas.openxmlformats.org/officeDocument/2006/customXml" ds:itemID="{91F37A39-CCCC-4ED2-B98C-0D7B9C880C49}"/>
</file>

<file path=customXml/itemProps3.xml><?xml version="1.0" encoding="utf-8"?>
<ds:datastoreItem xmlns:ds="http://schemas.openxmlformats.org/officeDocument/2006/customXml" ds:itemID="{13D92035-161A-4381-9A44-01876B216C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 Ederle</dc:creator>
  <cp:keywords/>
  <dc:description/>
  <cp:lastModifiedBy>Sebastian Ederle</cp:lastModifiedBy>
  <cp:revision/>
  <dcterms:created xsi:type="dcterms:W3CDTF">2015-06-05T18:19:34Z</dcterms:created>
  <dcterms:modified xsi:type="dcterms:W3CDTF">2023-08-02T12:56:02Z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0x01010087E9666458C25D429E1742F40B262605</vt:lpwstr>
  </property>
  <property fmtid="{D5CDD505-2E9C-101B-9397-08002B2CF9AE}" pid="3" name="_dlc_DocIdItemGuid">
    <vt:lpwstr>873cb668-37da-4312-b2cc-10d472d45d78</vt:lpwstr>
  </property>
  <property fmtid="{D5CDD505-2E9C-101B-9397-08002B2CF9AE}" pid="4" name="MediaServiceImageTags">
    <vt:lpwstr/>
  </property>
</Properties>
</file>